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Admin\Desktop\ITA 69\O10\เสร็จสมบูรณ์\"/>
    </mc:Choice>
  </mc:AlternateContent>
  <xr:revisionPtr revIDLastSave="0" documentId="8_{7F8293E6-3787-4A3B-8D2C-34FD17B844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รายงานผลไตรมาส1-2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I9" i="1" l="1"/>
  <c r="I10" i="1"/>
  <c r="I11" i="1" l="1"/>
  <c r="I12" i="1"/>
  <c r="I13" i="1"/>
  <c r="I14" i="1"/>
  <c r="I15" i="1"/>
  <c r="I16" i="1"/>
  <c r="I17" i="1"/>
  <c r="I18" i="1"/>
  <c r="I19" i="1"/>
  <c r="I20" i="1"/>
  <c r="I21" i="1"/>
  <c r="I22" i="1"/>
  <c r="I23" i="1"/>
  <c r="I8" i="1"/>
  <c r="I44" i="1"/>
  <c r="G33" i="1"/>
  <c r="G24" i="1" l="1"/>
  <c r="E24" i="1"/>
  <c r="E57" i="1" s="1"/>
  <c r="G56" i="1"/>
  <c r="E56" i="1"/>
  <c r="G48" i="1"/>
  <c r="E48" i="1"/>
  <c r="G44" i="1"/>
  <c r="E44" i="1"/>
  <c r="G39" i="1"/>
  <c r="I39" i="1" s="1"/>
  <c r="E39" i="1"/>
  <c r="E33" i="1"/>
  <c r="I33" i="1" s="1"/>
  <c r="G57" i="1" l="1"/>
  <c r="I57" i="1" s="1"/>
  <c r="I24" i="1"/>
</calcChain>
</file>

<file path=xl/sharedStrings.xml><?xml version="1.0" encoding="utf-8"?>
<sst xmlns="http://schemas.openxmlformats.org/spreadsheetml/2006/main" count="124" uniqueCount="57">
  <si>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</si>
  <si>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</si>
  <si>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</si>
  <si>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</si>
  <si>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</si>
  <si>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</si>
  <si>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</si>
  <si>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</si>
  <si>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</si>
  <si>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</si>
  <si>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</si>
  <si>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</si>
  <si>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วัสดุอาหาร (ผู้ต้องหา)</t>
  </si>
  <si>
    <t>ค่าสาธารณูปโภค</t>
  </si>
  <si>
    <t>รวม</t>
  </si>
  <si>
    <t>กิจกรรมบังคับใช้กฎหมายและบริการประชาชน</t>
  </si>
  <si>
    <t>เป็นไปตามเป้าหมาย</t>
  </si>
  <si>
    <t>วัสดุเชื้อเพลิง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</si>
  <si>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</si>
  <si>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</si>
  <si>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</si>
  <si>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</t>
  </si>
  <si>
    <t>ค่าใช้จ่ายส่งหมายเรียก</t>
  </si>
  <si>
    <t>วัสดุน้ำมันรถเช่า</t>
  </si>
  <si>
    <t>กิจกรรมชุมชนมวลชนสัมพันธ์</t>
  </si>
  <si>
    <t>ค่าตอบแทนปีใหม่,สงกรานต์</t>
  </si>
  <si>
    <t>ไม่มี</t>
  </si>
  <si>
    <t>ผลผลิต การบังคับใช้กฎหมาย อำนวยความยุติธรรม และบริการประชาชน
กิจกรรมบังคับใช้กฎหมายและบริการประชาชน</t>
  </si>
  <si>
    <t xml:space="preserve">ผลผลิต โครงการปฏิรูประบบงานตำรวจ </t>
  </si>
  <si>
    <t>กิจกรรม การปฏิรูประบบงานสอบสวนและการบังคับใช้กฎหมาย</t>
  </si>
  <si>
    <t>ปฏิรูปงานสอบสวน</t>
  </si>
  <si>
    <t>ปฏิรูปงานป้องกัน ปราบปราม สืบสวน</t>
  </si>
  <si>
    <t>ผลผลิต โครงการปราบปรามการค้ายาเสพติด</t>
  </si>
  <si>
    <t>กิจกรรม การสกัดกั้น ปราบปราม การผลิต การค้ายาเสพติด</t>
  </si>
  <si>
    <t>โครงการบริหารจัดการสกัดกั้นยาเสพติด Heart Land</t>
  </si>
  <si>
    <t>โครงการสลายเครือข่ายผู้มีอิทธิพล</t>
  </si>
  <si>
    <t xml:space="preserve">ค่าตอบแทนชุดปฏิบัติการปิดล้อม ตรวจค้น 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</si>
  <si>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</si>
  <si>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การสร้างภูมิคุ้มกันในกลุ่มเป้าหมายระดับโรงเรียนประถมศึกษาและมัธยมศึกษาหรือเที่ยบเท่า</t>
  </si>
  <si>
    <t>ค่าตอบแทนครูตำรวจ D.A.R.E.</t>
  </si>
  <si>
    <t>โครงการตำรวจประสานโรงเรียน(1ตร.1รร.)</t>
  </si>
  <si>
    <t>โครงการ ถวายควมปลอดภัย พระมหากษัตริย์ และพระบรมวงศานุวงศ์</t>
  </si>
  <si>
    <t xml:space="preserve">กิจกรรม ส่งเสริมการมีส่วนร่วมในการสร้างความเข้มแข็งให้กับชุมชน </t>
  </si>
  <si>
    <t>โครงการเฝ้า ตรวจ เตือนและเตรียมการรองรับภัยพิบัติ</t>
  </si>
  <si>
    <t xml:space="preserve"> - 2 - </t>
  </si>
  <si>
    <t>ผู้รายงาน</t>
  </si>
  <si>
    <t>พ.ต.อ.</t>
  </si>
  <si>
    <t>โครงการ ตำบลยั่งยืน เพื่อแก้ไขปัญหายาเสพติด</t>
  </si>
  <si>
    <t>แบบครบวงจร ตามยุทธศาสตร์ชาติ พ.ศ.2569</t>
  </si>
  <si>
    <t xml:space="preserve"> - 3 -</t>
  </si>
  <si>
    <t xml:space="preserve">รวมทุกกิจกรรม </t>
  </si>
  <si>
    <r>
      <t xml:space="preserve">รายงานผลการใช้จ่ายงบประมาณ พ.ศ.2569 รอบ 6 เดือน (ตุลาคม 2568 - มีนาคม 2569) 
สถานีตำรวจภูธรหนองขาม
  ประจำปีงบประมาณ พ.ศ. 2569 ไตรมาสที่ 1-2  </t>
    </r>
    <r>
      <rPr>
        <b/>
        <sz val="18"/>
        <color rgb="FFFF0000"/>
        <rFont val="TH SarabunIT๙"/>
        <family val="2"/>
      </rPr>
      <t>(ตุลาคม 2568 - มีนาคม 2569)</t>
    </r>
  </si>
  <si>
    <t xml:space="preserve">                พ.ต.ท.</t>
  </si>
  <si>
    <t>(ผดุงมิตร จันทะแสง)</t>
  </si>
  <si>
    <t>(คมกริช มั่นจิตต์)</t>
  </si>
  <si>
    <t xml:space="preserve">สว.อก.สภ.หนองขาม </t>
  </si>
  <si>
    <t xml:space="preserve">  ผกก.สภ.หนองขาม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</si>
</sst>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sz val="1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vertAlign val="superscript"/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0000"/>
      <name val="TH SarabunIT๙"/>
      <family val="2"/>
    </font>
    <font>
      <b/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11"/>
      <name val="TH Sarabun New"/>
      <family val="2"/>
    </font>
    <font>
      <sz val="16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10" xfId="0" applyFont="1" applyBorder="1" applyAlignment="1">
      <alignment horizontal="center"/>
    </xf>
    <xf numFmtId="0" fontId="8" fillId="0" borderId="10" xfId="0" applyFont="1" applyBorder="1"/>
    <xf numFmtId="0" fontId="8" fillId="0" borderId="12" xfId="0" applyFont="1" applyBorder="1"/>
    <xf numFmtId="0" fontId="8" fillId="0" borderId="12" xfId="0" applyFont="1" applyBorder="1" applyAlignment="1">
      <alignment horizontal="center"/>
    </xf>
    <xf numFmtId="43" fontId="5" fillId="0" borderId="0" xfId="0" applyNumberFormat="1" applyFont="1"/>
    <xf numFmtId="0" fontId="8" fillId="0" borderId="10" xfId="0" applyFont="1" applyBorder="1" applyAlignment="1">
      <alignment horizontal="center" vertical="top"/>
    </xf>
    <xf numFmtId="0" fontId="8" fillId="0" borderId="10" xfId="0" applyFont="1" applyBorder="1" applyAlignment="1">
      <alignment vertical="top"/>
    </xf>
    <xf numFmtId="0" fontId="10" fillId="0" borderId="10" xfId="0" applyFont="1" applyBorder="1" applyAlignment="1">
      <alignment horizontal="center" vertical="center"/>
    </xf>
    <xf numFmtId="0" fontId="4" fillId="0" borderId="18" xfId="0" applyFont="1" applyBorder="1"/>
    <xf numFmtId="0" fontId="8" fillId="0" borderId="18" xfId="0" applyFont="1" applyBorder="1"/>
    <xf numFmtId="0" fontId="8" fillId="0" borderId="18" xfId="0" applyFont="1" applyBorder="1" applyAlignment="1">
      <alignment horizontal="center"/>
    </xf>
    <xf numFmtId="0" fontId="9" fillId="3" borderId="14" xfId="0" applyFont="1" applyFill="1" applyBorder="1"/>
    <xf numFmtId="0" fontId="4" fillId="3" borderId="14" xfId="0" applyFont="1" applyFill="1" applyBorder="1"/>
    <xf numFmtId="2" fontId="8" fillId="3" borderId="14" xfId="0" applyNumberFormat="1" applyFont="1" applyFill="1" applyBorder="1"/>
    <xf numFmtId="0" fontId="8" fillId="3" borderId="14" xfId="0" applyFont="1" applyFill="1" applyBorder="1"/>
    <xf numFmtId="0" fontId="8" fillId="0" borderId="11" xfId="0" applyFont="1" applyBorder="1" applyAlignment="1">
      <alignment shrinkToFit="1"/>
    </xf>
    <xf numFmtId="0" fontId="4" fillId="0" borderId="3" xfId="0" applyFont="1" applyBorder="1"/>
    <xf numFmtId="0" fontId="6" fillId="0" borderId="5" xfId="0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23" xfId="0" applyFont="1" applyBorder="1" applyAlignment="1">
      <alignment horizontal="center"/>
    </xf>
    <xf numFmtId="0" fontId="6" fillId="0" borderId="16" xfId="0" applyFont="1" applyBorder="1"/>
    <xf numFmtId="0" fontId="8" fillId="0" borderId="14" xfId="0" applyFont="1" applyBorder="1"/>
    <xf numFmtId="0" fontId="8" fillId="0" borderId="2" xfId="0" applyFont="1" applyBorder="1" applyAlignment="1">
      <alignment horizontal="center"/>
    </xf>
    <xf numFmtId="0" fontId="11" fillId="0" borderId="10" xfId="0" applyFont="1" applyBorder="1" applyAlignment="1">
      <alignment vertical="top"/>
    </xf>
    <xf numFmtId="0" fontId="10" fillId="0" borderId="14" xfId="0" applyFont="1" applyBorder="1" applyAlignment="1">
      <alignment horizontal="center" vertical="center"/>
    </xf>
    <xf numFmtId="0" fontId="8" fillId="0" borderId="0" xfId="0" applyFont="1"/>
    <xf numFmtId="0" fontId="8" fillId="3" borderId="20" xfId="0" applyFont="1" applyFill="1" applyBorder="1"/>
    <xf numFmtId="0" fontId="8" fillId="0" borderId="25" xfId="0" applyFont="1" applyBorder="1" applyAlignment="1">
      <alignment shrinkToFit="1"/>
    </xf>
    <xf numFmtId="0" fontId="8" fillId="0" borderId="10" xfId="0" applyFont="1" applyBorder="1" applyAlignment="1">
      <alignment shrinkToFit="1"/>
    </xf>
    <xf numFmtId="0" fontId="9" fillId="4" borderId="28" xfId="0" applyFont="1" applyFill="1" applyBorder="1"/>
    <xf numFmtId="0" fontId="4" fillId="4" borderId="28" xfId="0" applyFont="1" applyFill="1" applyBorder="1"/>
    <xf numFmtId="0" fontId="8" fillId="4" borderId="28" xfId="0" applyFont="1" applyFill="1" applyBorder="1" applyAlignment="1">
      <alignment horizontal="center"/>
    </xf>
    <xf numFmtId="43" fontId="8" fillId="4" borderId="28" xfId="0" applyNumberFormat="1" applyFont="1" applyFill="1" applyBorder="1" applyAlignment="1">
      <alignment horizontal="center"/>
    </xf>
    <xf numFmtId="2" fontId="8" fillId="4" borderId="28" xfId="0" applyNumberFormat="1" applyFont="1" applyFill="1" applyBorder="1"/>
    <xf numFmtId="0" fontId="8" fillId="4" borderId="28" xfId="0" applyFont="1" applyFill="1" applyBorder="1"/>
    <xf numFmtId="0" fontId="9" fillId="4" borderId="0" xfId="0" applyFont="1" applyFill="1"/>
    <xf numFmtId="0" fontId="4" fillId="4" borderId="0" xfId="0" applyFont="1" applyFill="1"/>
    <xf numFmtId="0" fontId="8" fillId="4" borderId="0" xfId="0" applyFont="1" applyFill="1" applyAlignment="1">
      <alignment horizontal="center"/>
    </xf>
    <xf numFmtId="43" fontId="8" fillId="4" borderId="0" xfId="0" applyNumberFormat="1" applyFont="1" applyFill="1" applyAlignment="1">
      <alignment horizontal="center"/>
    </xf>
    <xf numFmtId="2" fontId="8" fillId="4" borderId="0" xfId="0" applyNumberFormat="1" applyFont="1" applyFill="1"/>
    <xf numFmtId="0" fontId="8" fillId="4" borderId="0" xfId="0" applyFont="1" applyFill="1"/>
    <xf numFmtId="0" fontId="8" fillId="0" borderId="11" xfId="0" applyFont="1" applyBorder="1" applyAlignment="1">
      <alignment wrapText="1"/>
    </xf>
    <xf numFmtId="0" fontId="12" fillId="5" borderId="14" xfId="0" applyFont="1" applyFill="1" applyBorder="1"/>
    <xf numFmtId="2" fontId="12" fillId="5" borderId="14" xfId="0" applyNumberFormat="1" applyFont="1" applyFill="1" applyBorder="1"/>
    <xf numFmtId="0" fontId="12" fillId="5" borderId="20" xfId="0" applyFont="1" applyFill="1" applyBorder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0" fontId="13" fillId="0" borderId="0" xfId="0" applyFont="1"/>
    <xf numFmtId="0" fontId="14" fillId="4" borderId="0" xfId="0" applyFont="1" applyFill="1"/>
    <xf numFmtId="187" fontId="15" fillId="4" borderId="0" xfId="0" applyNumberFormat="1" applyFont="1" applyFill="1"/>
    <xf numFmtId="0" fontId="15" fillId="4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16" fillId="0" borderId="0" xfId="0" applyFont="1"/>
    <xf numFmtId="0" fontId="18" fillId="0" borderId="0" xfId="0" applyFont="1"/>
    <xf numFmtId="0" fontId="19" fillId="0" borderId="0" xfId="0" applyFont="1"/>
    <xf numFmtId="15" fontId="16" fillId="0" borderId="0" xfId="0" applyNumberFormat="1" applyFont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2" fillId="5" borderId="14" xfId="0" applyFont="1" applyFill="1" applyBorder="1"/>
    <xf numFmtId="43" fontId="12" fillId="5" borderId="21" xfId="0" applyNumberFormat="1" applyFont="1" applyFill="1" applyBorder="1" applyAlignment="1">
      <alignment horizontal="center"/>
    </xf>
    <xf numFmtId="43" fontId="12" fillId="5" borderId="20" xfId="0" applyNumberFormat="1" applyFont="1" applyFill="1" applyBorder="1" applyAlignment="1">
      <alignment horizontal="center"/>
    </xf>
    <xf numFmtId="43" fontId="8" fillId="0" borderId="7" xfId="1" applyFont="1" applyBorder="1" applyAlignment="1">
      <alignment horizontal="center"/>
    </xf>
    <xf numFmtId="43" fontId="8" fillId="0" borderId="9" xfId="1" applyFont="1" applyBorder="1" applyAlignment="1">
      <alignment horizontal="center"/>
    </xf>
    <xf numFmtId="43" fontId="8" fillId="0" borderId="11" xfId="1" applyFont="1" applyBorder="1" applyAlignment="1">
      <alignment horizontal="center"/>
    </xf>
    <xf numFmtId="43" fontId="9" fillId="0" borderId="13" xfId="1" applyFont="1" applyBorder="1"/>
    <xf numFmtId="0" fontId="9" fillId="4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6" fillId="0" borderId="6" xfId="0" applyFont="1" applyBorder="1"/>
    <xf numFmtId="0" fontId="7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7" xfId="0" applyFont="1" applyBorder="1"/>
    <xf numFmtId="0" fontId="6" fillId="0" borderId="8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8" fillId="3" borderId="14" xfId="0" applyFont="1" applyFill="1" applyBorder="1" applyAlignment="1">
      <alignment horizontal="center"/>
    </xf>
    <xf numFmtId="0" fontId="9" fillId="3" borderId="14" xfId="0" applyFont="1" applyFill="1" applyBorder="1"/>
    <xf numFmtId="43" fontId="8" fillId="3" borderId="21" xfId="0" applyNumberFormat="1" applyFont="1" applyFill="1" applyBorder="1" applyAlignment="1">
      <alignment horizontal="center"/>
    </xf>
    <xf numFmtId="43" fontId="8" fillId="3" borderId="20" xfId="0" applyNumberFormat="1" applyFont="1" applyFill="1" applyBorder="1" applyAlignment="1">
      <alignment horizontal="center"/>
    </xf>
    <xf numFmtId="43" fontId="8" fillId="3" borderId="22" xfId="0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center" shrinkToFit="1"/>
    </xf>
    <xf numFmtId="0" fontId="8" fillId="0" borderId="13" xfId="0" applyFont="1" applyBorder="1" applyAlignment="1">
      <alignment horizontal="center"/>
    </xf>
    <xf numFmtId="0" fontId="6" fillId="0" borderId="12" xfId="0" applyFont="1" applyBorder="1"/>
    <xf numFmtId="0" fontId="8" fillId="0" borderId="7" xfId="0" applyFont="1" applyBorder="1" applyAlignment="1">
      <alignment horizontal="center"/>
    </xf>
    <xf numFmtId="0" fontId="9" fillId="0" borderId="9" xfId="0" applyFont="1" applyBorder="1"/>
    <xf numFmtId="0" fontId="6" fillId="0" borderId="13" xfId="0" applyFont="1" applyBorder="1"/>
    <xf numFmtId="0" fontId="8" fillId="0" borderId="11" xfId="0" applyFont="1" applyBorder="1" applyAlignment="1">
      <alignment horizontal="center"/>
    </xf>
    <xf numFmtId="0" fontId="9" fillId="0" borderId="12" xfId="0" applyFont="1" applyBorder="1"/>
    <xf numFmtId="0" fontId="8" fillId="0" borderId="11" xfId="0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43" fontId="8" fillId="3" borderId="15" xfId="0" applyNumberFormat="1" applyFont="1" applyFill="1" applyBorder="1" applyAlignment="1">
      <alignment horizontal="center"/>
    </xf>
    <xf numFmtId="43" fontId="8" fillId="3" borderId="27" xfId="0" applyNumberFormat="1" applyFont="1" applyFill="1" applyBorder="1" applyAlignment="1">
      <alignment horizontal="center"/>
    </xf>
    <xf numFmtId="0" fontId="8" fillId="0" borderId="26" xfId="0" applyFont="1" applyBorder="1" applyAlignment="1">
      <alignment horizontal="center" shrinkToFit="1"/>
    </xf>
    <xf numFmtId="43" fontId="8" fillId="0" borderId="12" xfId="1" applyFont="1" applyBorder="1" applyAlignment="1">
      <alignment horizontal="center"/>
    </xf>
    <xf numFmtId="43" fontId="9" fillId="0" borderId="12" xfId="1" applyFont="1" applyBorder="1"/>
    <xf numFmtId="0" fontId="8" fillId="0" borderId="3" xfId="0" applyFont="1" applyBorder="1" applyAlignment="1">
      <alignment horizontal="center"/>
    </xf>
    <xf numFmtId="0" fontId="6" fillId="0" borderId="5" xfId="0" applyFont="1" applyBorder="1"/>
    <xf numFmtId="0" fontId="8" fillId="0" borderId="12" xfId="0" applyFont="1" applyBorder="1" applyAlignment="1">
      <alignment horizontal="left" wrapText="1"/>
    </xf>
    <xf numFmtId="0" fontId="8" fillId="0" borderId="17" xfId="0" applyFont="1" applyBorder="1" applyAlignment="1">
      <alignment horizontal="left" wrapText="1"/>
    </xf>
    <xf numFmtId="0" fontId="8" fillId="0" borderId="24" xfId="0" applyFont="1" applyBorder="1" applyAlignment="1">
      <alignment horizontal="left" wrapText="1"/>
    </xf>
    <xf numFmtId="0" fontId="8" fillId="0" borderId="17" xfId="0" applyFont="1" applyBorder="1" applyAlignment="1">
      <alignment horizontal="center"/>
    </xf>
    <xf numFmtId="0" fontId="6" fillId="0" borderId="16" xfId="0" applyFont="1" applyBorder="1"/>
    <xf numFmtId="43" fontId="8" fillId="0" borderId="19" xfId="1" applyFont="1" applyBorder="1" applyAlignment="1">
      <alignment horizontal="center"/>
    </xf>
    <xf numFmtId="43" fontId="6" fillId="0" borderId="19" xfId="1" applyFont="1" applyBorder="1"/>
    <xf numFmtId="0" fontId="9" fillId="0" borderId="5" xfId="0" applyFont="1" applyBorder="1"/>
    <xf numFmtId="43" fontId="8" fillId="0" borderId="3" xfId="1" applyFont="1" applyBorder="1" applyAlignment="1">
      <alignment horizontal="center"/>
    </xf>
    <xf numFmtId="43" fontId="6" fillId="0" borderId="5" xfId="1" applyFont="1" applyBorder="1"/>
    <xf numFmtId="43" fontId="6" fillId="0" borderId="12" xfId="1" applyFont="1" applyBorder="1"/>
    <xf numFmtId="0" fontId="8" fillId="0" borderId="1" xfId="0" applyFont="1" applyBorder="1" applyAlignment="1">
      <alignment horizontal="center"/>
    </xf>
    <xf numFmtId="43" fontId="9" fillId="0" borderId="11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left" wrapText="1" shrinkToFit="1"/>
    </xf>
    <xf numFmtId="0" fontId="8" fillId="0" borderId="13" xfId="0" applyFont="1" applyBorder="1" applyAlignment="1">
      <alignment horizontal="left" shrinkToFit="1"/>
    </xf>
    <xf numFmtId="0" fontId="8" fillId="0" borderId="12" xfId="0" applyFont="1" applyBorder="1" applyAlignment="1">
      <alignment horizontal="left" shrinkToFi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/>
    <xf numFmtId="43" fontId="8" fillId="0" borderId="10" xfId="0" applyNumberFormat="1" applyFont="1" applyBorder="1"/>
    <xf numFmtId="43" fontId="8" fillId="3" borderId="10" xfId="0" applyNumberFormat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84108</xdr:colOff>
      <xdr:row>57</xdr:row>
      <xdr:rowOff>182413</xdr:rowOff>
    </xdr:from>
    <xdr:to>
      <xdr:col>4</xdr:col>
      <xdr:colOff>187613</xdr:colOff>
      <xdr:row>60</xdr:row>
      <xdr:rowOff>12665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B88E7DA-1415-4591-A08F-FB9DAACDF86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4911" t="17446" r="12965" b="17301"/>
        <a:stretch/>
      </xdr:blipFill>
      <xdr:spPr bwMode="auto">
        <a:xfrm>
          <a:off x="4170333" y="15555763"/>
          <a:ext cx="884555" cy="63035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9525</xdr:colOff>
      <xdr:row>58</xdr:row>
      <xdr:rowOff>19409</xdr:rowOff>
    </xdr:from>
    <xdr:to>
      <xdr:col>9</xdr:col>
      <xdr:colOff>127000</xdr:colOff>
      <xdr:row>59</xdr:row>
      <xdr:rowOff>266340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6578784-1947-49F8-9D68-54A9FADE3696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78599" b="83253" l="56654" r="66775">
                      <a14:foregroundMark x1="58100" y1="81574" x2="58100" y2="81574"/>
                      <a14:foregroundMark x1="63883" y1="81790" x2="63883" y2="8179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1" t="78113" r="31949" b="16901"/>
        <a:stretch/>
      </xdr:blipFill>
      <xdr:spPr bwMode="auto">
        <a:xfrm>
          <a:off x="7753350" y="15659459"/>
          <a:ext cx="1060450" cy="51363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workbookViewId="0">
      <selection activeCell="M16" sqref="M16"/>
    </sheetView>
  </sheetViews>
  <sheetFormatPr defaultColWidth="12.625" defaultRowHeight="38.25" customHeight="1" x14ac:dyDescent="0.35"/>
  <cols>
    <col min="1" max="1" width="5.875" style="1" customWidth="1"/>
    <col min="2" max="2" width="34" style="1" customWidth="1"/>
    <col min="3" max="3" width="13.75" style="1" customWidth="1"/>
    <col min="4" max="4" width="10.25" style="1" customWidth="1"/>
    <col min="5" max="5" width="11.75" style="1" customWidth="1"/>
    <col min="6" max="6" width="9.25" style="1" customWidth="1"/>
    <col min="7" max="7" width="8.25" style="1" customWidth="1"/>
    <col min="8" max="8" width="8.5" style="1" customWidth="1"/>
    <col min="9" max="9" width="12.375" style="1" customWidth="1"/>
    <col min="10" max="10" width="19.375" style="1" customWidth="1"/>
    <col min="11" max="11" width="8.625" style="1" customWidth="1"/>
    <col min="12" max="12" width="17.5" style="2" customWidth="1"/>
    <col min="13" max="13" width="15" style="1" customWidth="1"/>
    <col min="14" max="26" width="8.625" style="1" customWidth="1"/>
    <col min="27" max="16384" width="12.625" style="1"/>
  </cols>
  <sheetData>
    <row r="1" spans="1:12" ht="27" customHeight="1" x14ac:dyDescent="0.35">
      <c r="A1" s="119" t="s">
        <v>51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2" ht="27" customHeight="1" x14ac:dyDescent="0.35">
      <c r="A2" s="120"/>
      <c r="B2" s="120"/>
      <c r="C2" s="120"/>
      <c r="D2" s="120"/>
      <c r="E2" s="120"/>
      <c r="F2" s="120"/>
      <c r="G2" s="120"/>
      <c r="H2" s="120"/>
      <c r="I2" s="120"/>
      <c r="J2" s="120"/>
    </row>
    <row r="3" spans="1:12" ht="27" customHeight="1" x14ac:dyDescent="0.35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2" ht="20.25" customHeight="1" x14ac:dyDescent="0.35">
      <c r="A4" s="70" t="s">
        <v>0</v>
      </c>
      <c r="B4" s="70" t="s">
        <v>1</v>
      </c>
      <c r="C4" s="72" t="s">
        <v>2</v>
      </c>
      <c r="D4" s="73"/>
      <c r="E4" s="72" t="s">
        <v>3</v>
      </c>
      <c r="F4" s="73"/>
      <c r="G4" s="72" t="s">
        <v>4</v>
      </c>
      <c r="H4" s="73"/>
      <c r="I4" s="70" t="s">
        <v>5</v>
      </c>
      <c r="J4" s="78" t="s">
        <v>6</v>
      </c>
    </row>
    <row r="5" spans="1:12" ht="20.25" customHeight="1" x14ac:dyDescent="0.35">
      <c r="A5" s="71"/>
      <c r="B5" s="71"/>
      <c r="C5" s="76"/>
      <c r="D5" s="77"/>
      <c r="E5" s="76"/>
      <c r="F5" s="77"/>
      <c r="G5" s="76"/>
      <c r="H5" s="77"/>
      <c r="I5" s="71"/>
      <c r="J5" s="79"/>
    </row>
    <row r="6" spans="1:12" ht="21" customHeight="1" x14ac:dyDescent="0.35">
      <c r="A6" s="3">
        <v>1</v>
      </c>
      <c r="B6" s="116" t="s">
        <v>27</v>
      </c>
      <c r="C6" s="117"/>
      <c r="D6" s="117"/>
      <c r="E6" s="117"/>
      <c r="F6" s="118"/>
      <c r="G6" s="91"/>
      <c r="H6" s="87"/>
      <c r="I6" s="4"/>
      <c r="J6" s="5"/>
    </row>
    <row r="7" spans="1:12" ht="21" customHeight="1" x14ac:dyDescent="0.35">
      <c r="A7" s="3"/>
      <c r="B7" s="4" t="s">
        <v>15</v>
      </c>
      <c r="C7" s="115"/>
      <c r="D7" s="87"/>
      <c r="E7" s="91"/>
      <c r="F7" s="87"/>
      <c r="G7" s="91"/>
      <c r="H7" s="87"/>
      <c r="I7" s="4"/>
      <c r="J7" s="5"/>
    </row>
    <row r="8" spans="1:12" ht="21" customHeight="1" x14ac:dyDescent="0.35">
      <c r="A8" s="3"/>
      <c r="B8" s="4" t="s">
        <v>7</v>
      </c>
      <c r="C8" s="91" t="s">
        <v>16</v>
      </c>
      <c r="D8" s="92"/>
      <c r="E8" s="67">
        <v>1524000</v>
      </c>
      <c r="F8" s="112"/>
      <c r="G8" s="67">
        <v>407500</v>
      </c>
      <c r="H8" s="112"/>
      <c r="I8" s="122">
        <f>G8/E8*100</f>
        <v>26.738845144356954</v>
      </c>
      <c r="J8" s="6" t="s">
        <v>26</v>
      </c>
      <c r="L8" s="7"/>
    </row>
    <row r="9" spans="1:12" ht="21" customHeight="1" x14ac:dyDescent="0.35">
      <c r="A9" s="3"/>
      <c r="B9" s="4" t="s">
        <v>8</v>
      </c>
      <c r="C9" s="91" t="s">
        <v>16</v>
      </c>
      <c r="D9" s="92"/>
      <c r="E9" s="67">
        <v>99600</v>
      </c>
      <c r="F9" s="112"/>
      <c r="G9" s="67">
        <v>99600</v>
      </c>
      <c r="H9" s="112"/>
      <c r="I9" s="122">
        <f t="shared" ref="I9:I23" si="0">G9/E9*100</f>
        <v>100</v>
      </c>
      <c r="J9" s="6" t="s">
        <v>26</v>
      </c>
      <c r="L9" s="7"/>
    </row>
    <row r="10" spans="1:12" ht="21" customHeight="1" x14ac:dyDescent="0.35">
      <c r="A10" s="3"/>
      <c r="B10" s="4" t="s">
        <v>9</v>
      </c>
      <c r="C10" s="91" t="s">
        <v>16</v>
      </c>
      <c r="D10" s="92"/>
      <c r="E10" s="67">
        <v>15500</v>
      </c>
      <c r="F10" s="112"/>
      <c r="G10" s="67">
        <v>15500</v>
      </c>
      <c r="H10" s="112"/>
      <c r="I10" s="122">
        <f t="shared" si="0"/>
        <v>100</v>
      </c>
      <c r="J10" s="6" t="s">
        <v>26</v>
      </c>
      <c r="L10" s="7"/>
    </row>
    <row r="11" spans="1:12" ht="21" customHeight="1" x14ac:dyDescent="0.35">
      <c r="A11" s="3"/>
      <c r="B11" s="4" t="s">
        <v>10</v>
      </c>
      <c r="C11" s="91" t="s">
        <v>16</v>
      </c>
      <c r="D11" s="92"/>
      <c r="E11" s="67">
        <v>34300</v>
      </c>
      <c r="F11" s="112"/>
      <c r="G11" s="67">
        <v>34300</v>
      </c>
      <c r="H11" s="112"/>
      <c r="I11" s="122">
        <f t="shared" si="0"/>
        <v>100</v>
      </c>
      <c r="J11" s="6" t="s">
        <v>26</v>
      </c>
      <c r="L11" s="7"/>
    </row>
    <row r="12" spans="1:12" ht="21" customHeight="1" x14ac:dyDescent="0.35">
      <c r="A12" s="3"/>
      <c r="B12" s="4" t="s">
        <v>11</v>
      </c>
      <c r="C12" s="91" t="s">
        <v>16</v>
      </c>
      <c r="D12" s="92"/>
      <c r="E12" s="67">
        <v>12000</v>
      </c>
      <c r="F12" s="112"/>
      <c r="G12" s="67">
        <v>12000</v>
      </c>
      <c r="H12" s="112"/>
      <c r="I12" s="122">
        <f t="shared" si="0"/>
        <v>100</v>
      </c>
      <c r="J12" s="6" t="s">
        <v>26</v>
      </c>
      <c r="L12" s="7"/>
    </row>
    <row r="13" spans="1:12" ht="21" customHeight="1" x14ac:dyDescent="0.35">
      <c r="A13" s="8"/>
      <c r="B13" s="9" t="s">
        <v>17</v>
      </c>
      <c r="C13" s="91" t="s">
        <v>16</v>
      </c>
      <c r="D13" s="92"/>
      <c r="E13" s="114">
        <v>1954400</v>
      </c>
      <c r="F13" s="112"/>
      <c r="G13" s="67">
        <v>977200</v>
      </c>
      <c r="H13" s="112"/>
      <c r="I13" s="122">
        <f t="shared" si="0"/>
        <v>50</v>
      </c>
      <c r="J13" s="6" t="s">
        <v>26</v>
      </c>
      <c r="L13" s="7"/>
    </row>
    <row r="14" spans="1:12" ht="21" customHeight="1" x14ac:dyDescent="0.35">
      <c r="A14" s="3"/>
      <c r="B14" s="4" t="s">
        <v>12</v>
      </c>
      <c r="C14" s="91" t="s">
        <v>16</v>
      </c>
      <c r="D14" s="92"/>
      <c r="E14" s="67">
        <v>205600</v>
      </c>
      <c r="F14" s="112"/>
      <c r="G14" s="67">
        <v>35500</v>
      </c>
      <c r="H14" s="112"/>
      <c r="I14" s="122">
        <f t="shared" si="0"/>
        <v>17.266536964980546</v>
      </c>
      <c r="J14" s="6" t="s">
        <v>26</v>
      </c>
      <c r="L14" s="7"/>
    </row>
    <row r="15" spans="1:12" ht="21" customHeight="1" x14ac:dyDescent="0.35">
      <c r="A15" s="3"/>
      <c r="B15" s="4" t="s">
        <v>18</v>
      </c>
      <c r="C15" s="91" t="s">
        <v>16</v>
      </c>
      <c r="D15" s="92"/>
      <c r="E15" s="67">
        <v>147600</v>
      </c>
      <c r="F15" s="112"/>
      <c r="G15" s="67">
        <v>75000</v>
      </c>
      <c r="H15" s="112"/>
      <c r="I15" s="122">
        <f t="shared" si="0"/>
        <v>50.813008130081307</v>
      </c>
      <c r="J15" s="6" t="s">
        <v>26</v>
      </c>
      <c r="L15" s="7"/>
    </row>
    <row r="16" spans="1:12" ht="21" customHeight="1" x14ac:dyDescent="0.35">
      <c r="A16" s="3"/>
      <c r="B16" s="4" t="s">
        <v>19</v>
      </c>
      <c r="C16" s="91" t="s">
        <v>16</v>
      </c>
      <c r="D16" s="92"/>
      <c r="E16" s="67">
        <v>1000</v>
      </c>
      <c r="F16" s="112"/>
      <c r="G16" s="67">
        <v>0</v>
      </c>
      <c r="H16" s="112"/>
      <c r="I16" s="122">
        <f t="shared" si="0"/>
        <v>0</v>
      </c>
      <c r="J16" s="6" t="s">
        <v>26</v>
      </c>
      <c r="L16" s="7"/>
    </row>
    <row r="17" spans="1:12" ht="21" customHeight="1" x14ac:dyDescent="0.35">
      <c r="A17" s="3"/>
      <c r="B17" s="4" t="s">
        <v>20</v>
      </c>
      <c r="C17" s="91" t="s">
        <v>16</v>
      </c>
      <c r="D17" s="92"/>
      <c r="E17" s="67">
        <v>3200</v>
      </c>
      <c r="F17" s="112"/>
      <c r="G17" s="67">
        <v>500</v>
      </c>
      <c r="H17" s="112"/>
      <c r="I17" s="122">
        <f t="shared" si="0"/>
        <v>15.625</v>
      </c>
      <c r="J17" s="6" t="s">
        <v>26</v>
      </c>
      <c r="L17" s="7"/>
    </row>
    <row r="18" spans="1:12" ht="21" customHeight="1" x14ac:dyDescent="0.35">
      <c r="A18" s="3"/>
      <c r="B18" s="4" t="s">
        <v>21</v>
      </c>
      <c r="C18" s="91" t="s">
        <v>16</v>
      </c>
      <c r="D18" s="92"/>
      <c r="E18" s="67">
        <v>257000</v>
      </c>
      <c r="F18" s="112"/>
      <c r="G18" s="67">
        <v>128500</v>
      </c>
      <c r="H18" s="112"/>
      <c r="I18" s="122">
        <f t="shared" si="0"/>
        <v>50</v>
      </c>
      <c r="J18" s="6" t="s">
        <v>26</v>
      </c>
      <c r="L18" s="7"/>
    </row>
    <row r="19" spans="1:12" ht="21" customHeight="1" x14ac:dyDescent="0.35">
      <c r="A19" s="3"/>
      <c r="B19" s="4" t="s">
        <v>22</v>
      </c>
      <c r="C19" s="91" t="s">
        <v>16</v>
      </c>
      <c r="D19" s="92"/>
      <c r="E19" s="67">
        <v>6000</v>
      </c>
      <c r="F19" s="112"/>
      <c r="G19" s="67">
        <v>0</v>
      </c>
      <c r="H19" s="112"/>
      <c r="I19" s="122">
        <f t="shared" si="0"/>
        <v>0</v>
      </c>
      <c r="J19" s="6" t="s">
        <v>26</v>
      </c>
      <c r="L19" s="7"/>
    </row>
    <row r="20" spans="1:12" ht="21" customHeight="1" x14ac:dyDescent="0.35">
      <c r="A20" s="3"/>
      <c r="B20" s="4" t="s">
        <v>13</v>
      </c>
      <c r="C20" s="91" t="s">
        <v>16</v>
      </c>
      <c r="D20" s="92"/>
      <c r="E20" s="67">
        <v>178400</v>
      </c>
      <c r="F20" s="99"/>
      <c r="G20" s="67">
        <v>89200</v>
      </c>
      <c r="H20" s="99"/>
      <c r="I20" s="122">
        <f t="shared" si="0"/>
        <v>50</v>
      </c>
      <c r="J20" s="6" t="s">
        <v>26</v>
      </c>
      <c r="L20" s="7"/>
    </row>
    <row r="21" spans="1:12" ht="21" customHeight="1" x14ac:dyDescent="0.35">
      <c r="A21" s="3"/>
      <c r="B21" s="4" t="s">
        <v>23</v>
      </c>
      <c r="C21" s="91" t="s">
        <v>16</v>
      </c>
      <c r="D21" s="92"/>
      <c r="E21" s="67">
        <v>48000</v>
      </c>
      <c r="F21" s="98"/>
      <c r="G21" s="67">
        <v>24000</v>
      </c>
      <c r="H21" s="99"/>
      <c r="I21" s="122">
        <f t="shared" si="0"/>
        <v>50</v>
      </c>
      <c r="J21" s="6" t="s">
        <v>26</v>
      </c>
      <c r="L21" s="7"/>
    </row>
    <row r="22" spans="1:12" ht="21" customHeight="1" x14ac:dyDescent="0.35">
      <c r="A22" s="10"/>
      <c r="B22" s="4" t="s">
        <v>25</v>
      </c>
      <c r="C22" s="91" t="s">
        <v>16</v>
      </c>
      <c r="D22" s="92"/>
      <c r="E22" s="67">
        <v>42000</v>
      </c>
      <c r="F22" s="99"/>
      <c r="G22" s="67">
        <v>21000</v>
      </c>
      <c r="H22" s="99"/>
      <c r="I22" s="122">
        <f t="shared" si="0"/>
        <v>50</v>
      </c>
      <c r="J22" s="6" t="s">
        <v>26</v>
      </c>
    </row>
    <row r="23" spans="1:12" ht="21" customHeight="1" x14ac:dyDescent="0.35">
      <c r="A23" s="11"/>
      <c r="B23" s="12" t="s">
        <v>24</v>
      </c>
      <c r="C23" s="100" t="s">
        <v>16</v>
      </c>
      <c r="D23" s="109"/>
      <c r="E23" s="110">
        <v>96500</v>
      </c>
      <c r="F23" s="111"/>
      <c r="G23" s="107">
        <v>50250</v>
      </c>
      <c r="H23" s="108"/>
      <c r="I23" s="122">
        <f t="shared" si="0"/>
        <v>52.07253886010362</v>
      </c>
      <c r="J23" s="13" t="s">
        <v>26</v>
      </c>
      <c r="L23" s="7"/>
    </row>
    <row r="24" spans="1:12" ht="21" customHeight="1" x14ac:dyDescent="0.35">
      <c r="A24" s="14" t="s">
        <v>14</v>
      </c>
      <c r="B24" s="15"/>
      <c r="C24" s="80"/>
      <c r="D24" s="81"/>
      <c r="E24" s="82">
        <f>SUM(E8:F23)</f>
        <v>4625100</v>
      </c>
      <c r="F24" s="83"/>
      <c r="G24" s="82">
        <f>SUM(G8:H23)</f>
        <v>1970050</v>
      </c>
      <c r="H24" s="83"/>
      <c r="I24" s="123">
        <f>G24/E24*100</f>
        <v>42.594754708006313</v>
      </c>
      <c r="J24" s="17"/>
    </row>
    <row r="25" spans="1:12" ht="21" customHeight="1" x14ac:dyDescent="0.35"/>
    <row r="26" spans="1:12" ht="21" customHeight="1" x14ac:dyDescent="0.35">
      <c r="A26" s="113" t="s">
        <v>44</v>
      </c>
      <c r="B26" s="113"/>
      <c r="C26" s="113"/>
      <c r="D26" s="113"/>
      <c r="E26" s="113"/>
      <c r="F26" s="113"/>
      <c r="G26" s="113"/>
      <c r="H26" s="113"/>
      <c r="I26" s="113"/>
      <c r="J26" s="113"/>
    </row>
    <row r="27" spans="1:12" ht="20.25" customHeight="1" x14ac:dyDescent="0.35">
      <c r="A27" s="70" t="s">
        <v>0</v>
      </c>
      <c r="B27" s="70" t="s">
        <v>1</v>
      </c>
      <c r="C27" s="72" t="s">
        <v>2</v>
      </c>
      <c r="D27" s="73"/>
      <c r="E27" s="72" t="s">
        <v>3</v>
      </c>
      <c r="F27" s="73"/>
      <c r="G27" s="72" t="s">
        <v>4</v>
      </c>
      <c r="H27" s="73"/>
      <c r="I27" s="70" t="s">
        <v>5</v>
      </c>
      <c r="J27" s="78" t="s">
        <v>6</v>
      </c>
    </row>
    <row r="28" spans="1:12" ht="20.25" customHeight="1" x14ac:dyDescent="0.35">
      <c r="A28" s="71"/>
      <c r="B28" s="71"/>
      <c r="C28" s="76"/>
      <c r="D28" s="77"/>
      <c r="E28" s="76"/>
      <c r="F28" s="77"/>
      <c r="G28" s="76"/>
      <c r="H28" s="77"/>
      <c r="I28" s="71"/>
      <c r="J28" s="79"/>
    </row>
    <row r="29" spans="1:12" ht="21" customHeight="1" x14ac:dyDescent="0.35">
      <c r="A29" s="3">
        <v>2</v>
      </c>
      <c r="B29" s="18" t="s">
        <v>28</v>
      </c>
      <c r="C29" s="19"/>
      <c r="D29" s="20"/>
      <c r="E29" s="100"/>
      <c r="F29" s="101"/>
      <c r="G29" s="91"/>
      <c r="H29" s="87"/>
      <c r="I29" s="21"/>
      <c r="J29" s="22"/>
    </row>
    <row r="30" spans="1:12" ht="21" customHeight="1" x14ac:dyDescent="0.35">
      <c r="A30" s="23"/>
      <c r="B30" s="103" t="s">
        <v>29</v>
      </c>
      <c r="C30" s="104"/>
      <c r="D30" s="24"/>
      <c r="E30" s="105"/>
      <c r="F30" s="106"/>
      <c r="G30" s="91"/>
      <c r="H30" s="90"/>
      <c r="I30" s="25"/>
      <c r="J30" s="25"/>
    </row>
    <row r="31" spans="1:12" ht="21" customHeight="1" x14ac:dyDescent="0.35">
      <c r="A31" s="3"/>
      <c r="B31" s="4" t="s">
        <v>30</v>
      </c>
      <c r="C31" s="91" t="s">
        <v>16</v>
      </c>
      <c r="D31" s="92"/>
      <c r="E31" s="67">
        <v>584200</v>
      </c>
      <c r="F31" s="98"/>
      <c r="G31" s="67">
        <v>279096</v>
      </c>
      <c r="H31" s="99"/>
      <c r="I31" s="4">
        <v>95.55</v>
      </c>
      <c r="J31" s="6" t="s">
        <v>26</v>
      </c>
      <c r="L31" s="7"/>
    </row>
    <row r="32" spans="1:12" ht="21" customHeight="1" x14ac:dyDescent="0.35">
      <c r="A32" s="10"/>
      <c r="B32" s="4" t="s">
        <v>31</v>
      </c>
      <c r="C32" s="91" t="s">
        <v>16</v>
      </c>
      <c r="D32" s="92"/>
      <c r="E32" s="67">
        <v>369000</v>
      </c>
      <c r="F32" s="99"/>
      <c r="G32" s="67">
        <v>369000</v>
      </c>
      <c r="H32" s="99"/>
      <c r="I32" s="4">
        <v>100</v>
      </c>
      <c r="J32" s="6" t="s">
        <v>26</v>
      </c>
    </row>
    <row r="33" spans="1:10" ht="21" customHeight="1" x14ac:dyDescent="0.35">
      <c r="A33" s="14" t="s">
        <v>14</v>
      </c>
      <c r="B33" s="15"/>
      <c r="C33" s="80"/>
      <c r="D33" s="81"/>
      <c r="E33" s="82">
        <f>SUM(E31:F32)</f>
        <v>953200</v>
      </c>
      <c r="F33" s="83"/>
      <c r="G33" s="82">
        <f>SUM(G31:H32)</f>
        <v>648096</v>
      </c>
      <c r="H33" s="83"/>
      <c r="I33" s="16">
        <f>G33*100/E33</f>
        <v>67.991607217792705</v>
      </c>
      <c r="J33" s="17"/>
    </row>
    <row r="34" spans="1:10" ht="21" customHeight="1" x14ac:dyDescent="0.35">
      <c r="A34" s="3">
        <v>3</v>
      </c>
      <c r="B34" s="18" t="s">
        <v>32</v>
      </c>
      <c r="C34" s="19"/>
      <c r="D34" s="20"/>
      <c r="E34" s="100"/>
      <c r="F34" s="101"/>
      <c r="G34" s="91"/>
      <c r="H34" s="87"/>
      <c r="I34" s="21"/>
      <c r="J34" s="22"/>
    </row>
    <row r="35" spans="1:10" ht="21" customHeight="1" x14ac:dyDescent="0.35">
      <c r="A35" s="23"/>
      <c r="B35" s="103" t="s">
        <v>33</v>
      </c>
      <c r="C35" s="104"/>
      <c r="D35" s="24"/>
      <c r="E35" s="105"/>
      <c r="F35" s="106"/>
      <c r="G35" s="91"/>
      <c r="H35" s="90"/>
      <c r="I35" s="25"/>
      <c r="J35" s="25"/>
    </row>
    <row r="36" spans="1:10" ht="21" customHeight="1" x14ac:dyDescent="0.35">
      <c r="A36" s="26"/>
      <c r="B36" s="27" t="s">
        <v>34</v>
      </c>
      <c r="C36" s="91" t="s">
        <v>16</v>
      </c>
      <c r="D36" s="92"/>
      <c r="E36" s="67">
        <v>5000</v>
      </c>
      <c r="F36" s="98"/>
      <c r="G36" s="67">
        <v>5000</v>
      </c>
      <c r="H36" s="68"/>
      <c r="I36" s="25">
        <v>100</v>
      </c>
      <c r="J36" s="6" t="s">
        <v>26</v>
      </c>
    </row>
    <row r="37" spans="1:10" ht="21" customHeight="1" x14ac:dyDescent="0.35">
      <c r="A37" s="28"/>
      <c r="B37" s="5" t="s">
        <v>35</v>
      </c>
      <c r="C37" s="91" t="s">
        <v>16</v>
      </c>
      <c r="D37" s="92"/>
      <c r="E37" s="67">
        <v>19000</v>
      </c>
      <c r="F37" s="99"/>
      <c r="G37" s="67">
        <v>19000</v>
      </c>
      <c r="H37" s="68"/>
      <c r="I37" s="25">
        <v>100</v>
      </c>
      <c r="J37" s="6" t="s">
        <v>26</v>
      </c>
    </row>
    <row r="38" spans="1:10" ht="21" customHeight="1" x14ac:dyDescent="0.35">
      <c r="A38" s="28"/>
      <c r="B38" s="29" t="s">
        <v>36</v>
      </c>
      <c r="C38" s="91" t="s">
        <v>16</v>
      </c>
      <c r="D38" s="92"/>
      <c r="E38" s="67">
        <v>13500</v>
      </c>
      <c r="F38" s="99"/>
      <c r="G38" s="67">
        <v>13500</v>
      </c>
      <c r="H38" s="68"/>
      <c r="I38" s="25">
        <v>100</v>
      </c>
      <c r="J38" s="6" t="s">
        <v>26</v>
      </c>
    </row>
    <row r="39" spans="1:10" ht="21" customHeight="1" x14ac:dyDescent="0.35">
      <c r="A39" s="14" t="s">
        <v>14</v>
      </c>
      <c r="B39" s="15"/>
      <c r="C39" s="80"/>
      <c r="D39" s="81"/>
      <c r="E39" s="82">
        <f>SUM(E36:F38)</f>
        <v>37500</v>
      </c>
      <c r="F39" s="83"/>
      <c r="G39" s="82">
        <f>SUM(G36:H38)</f>
        <v>37500</v>
      </c>
      <c r="H39" s="84"/>
      <c r="I39" s="16">
        <f>G39*100/E39</f>
        <v>100</v>
      </c>
      <c r="J39" s="30"/>
    </row>
    <row r="40" spans="1:10" ht="21" customHeight="1" x14ac:dyDescent="0.35">
      <c r="A40" s="3">
        <v>4</v>
      </c>
      <c r="B40" s="18" t="s">
        <v>37</v>
      </c>
      <c r="C40" s="19"/>
      <c r="D40" s="20"/>
      <c r="E40" s="100"/>
      <c r="F40" s="101"/>
      <c r="G40" s="91"/>
      <c r="H40" s="87"/>
      <c r="I40" s="21"/>
      <c r="J40" s="22"/>
    </row>
    <row r="41" spans="1:10" ht="21" customHeight="1" x14ac:dyDescent="0.35">
      <c r="A41" s="23"/>
      <c r="B41" s="93" t="s">
        <v>38</v>
      </c>
      <c r="C41" s="94"/>
      <c r="D41" s="94"/>
      <c r="E41" s="94"/>
      <c r="F41" s="102"/>
      <c r="G41" s="91"/>
      <c r="H41" s="90"/>
      <c r="I41" s="25"/>
      <c r="J41" s="25"/>
    </row>
    <row r="42" spans="1:10" ht="21" customHeight="1" x14ac:dyDescent="0.35">
      <c r="A42" s="26"/>
      <c r="B42" s="4" t="s">
        <v>39</v>
      </c>
      <c r="C42" s="91" t="s">
        <v>16</v>
      </c>
      <c r="D42" s="92"/>
      <c r="E42" s="67">
        <v>81900</v>
      </c>
      <c r="F42" s="98"/>
      <c r="G42" s="67">
        <v>81900</v>
      </c>
      <c r="H42" s="68"/>
      <c r="I42" s="25">
        <v>100</v>
      </c>
      <c r="J42" s="6" t="s">
        <v>26</v>
      </c>
    </row>
    <row r="43" spans="1:10" ht="21" customHeight="1" x14ac:dyDescent="0.35">
      <c r="A43" s="28"/>
      <c r="B43" s="5" t="s">
        <v>40</v>
      </c>
      <c r="C43" s="91" t="s">
        <v>16</v>
      </c>
      <c r="D43" s="92"/>
      <c r="E43" s="67">
        <v>3285</v>
      </c>
      <c r="F43" s="99"/>
      <c r="G43" s="67">
        <v>2090</v>
      </c>
      <c r="H43" s="68"/>
      <c r="I43" s="25">
        <v>63.62</v>
      </c>
      <c r="J43" s="6" t="s">
        <v>26</v>
      </c>
    </row>
    <row r="44" spans="1:10" ht="21" customHeight="1" x14ac:dyDescent="0.35">
      <c r="A44" s="14" t="s">
        <v>14</v>
      </c>
      <c r="B44" s="15"/>
      <c r="C44" s="80"/>
      <c r="D44" s="81"/>
      <c r="E44" s="95">
        <f>SUM(E42:F43)</f>
        <v>85185</v>
      </c>
      <c r="F44" s="96"/>
      <c r="G44" s="82">
        <f>SUM(G42:H43)</f>
        <v>83990</v>
      </c>
      <c r="H44" s="84"/>
      <c r="I44" s="16">
        <f>G44*100/E44</f>
        <v>98.597170863414917</v>
      </c>
      <c r="J44" s="30"/>
    </row>
    <row r="45" spans="1:10" ht="21" customHeight="1" x14ac:dyDescent="0.35">
      <c r="A45" s="3">
        <v>5</v>
      </c>
      <c r="B45" s="31" t="s">
        <v>41</v>
      </c>
      <c r="C45" s="97"/>
      <c r="D45" s="97"/>
      <c r="E45" s="85"/>
      <c r="F45" s="85"/>
      <c r="G45" s="86"/>
      <c r="H45" s="87"/>
      <c r="I45" s="21"/>
      <c r="J45" s="22"/>
    </row>
    <row r="46" spans="1:10" ht="21" customHeight="1" x14ac:dyDescent="0.35">
      <c r="A46" s="23"/>
      <c r="B46" s="93" t="s">
        <v>42</v>
      </c>
      <c r="C46" s="94"/>
      <c r="D46" s="94"/>
      <c r="E46" s="85"/>
      <c r="F46" s="85"/>
      <c r="G46" s="86"/>
      <c r="H46" s="90"/>
      <c r="I46" s="25"/>
      <c r="J46" s="25"/>
    </row>
    <row r="47" spans="1:10" ht="21" customHeight="1" x14ac:dyDescent="0.35">
      <c r="A47" s="26"/>
      <c r="B47" s="32" t="s">
        <v>43</v>
      </c>
      <c r="C47" s="91" t="s">
        <v>16</v>
      </c>
      <c r="D47" s="92"/>
      <c r="E47" s="65">
        <v>5300</v>
      </c>
      <c r="F47" s="66"/>
      <c r="G47" s="67">
        <v>5300</v>
      </c>
      <c r="H47" s="68"/>
      <c r="I47" s="25">
        <v>100</v>
      </c>
      <c r="J47" s="6" t="s">
        <v>26</v>
      </c>
    </row>
    <row r="48" spans="1:10" ht="21" customHeight="1" x14ac:dyDescent="0.35">
      <c r="A48" s="14" t="s">
        <v>14</v>
      </c>
      <c r="B48" s="15"/>
      <c r="C48" s="80"/>
      <c r="D48" s="81"/>
      <c r="E48" s="82">
        <f>SUM(E47:F47)</f>
        <v>5300</v>
      </c>
      <c r="F48" s="83"/>
      <c r="G48" s="82">
        <f>SUM(G47:H47)</f>
        <v>5300</v>
      </c>
      <c r="H48" s="84"/>
      <c r="I48" s="16">
        <v>100</v>
      </c>
      <c r="J48" s="30"/>
    </row>
    <row r="49" spans="1:10" ht="21" customHeight="1" x14ac:dyDescent="0.35">
      <c r="A49" s="33"/>
      <c r="B49" s="34"/>
      <c r="C49" s="35"/>
      <c r="D49" s="33"/>
      <c r="E49" s="36"/>
      <c r="F49" s="36"/>
      <c r="G49" s="36"/>
      <c r="H49" s="36"/>
      <c r="I49" s="37"/>
      <c r="J49" s="38"/>
    </row>
    <row r="50" spans="1:10" ht="21" customHeight="1" x14ac:dyDescent="0.35">
      <c r="A50" s="39"/>
      <c r="B50" s="40"/>
      <c r="C50" s="41"/>
      <c r="D50" s="39"/>
      <c r="E50" s="42"/>
      <c r="F50" s="42"/>
      <c r="G50" s="42"/>
      <c r="H50" s="42"/>
      <c r="I50" s="43"/>
      <c r="J50" s="44"/>
    </row>
    <row r="51" spans="1:10" ht="21" customHeight="1" x14ac:dyDescent="0.35">
      <c r="A51" s="69" t="s">
        <v>49</v>
      </c>
      <c r="B51" s="69"/>
      <c r="C51" s="69"/>
      <c r="D51" s="69"/>
      <c r="E51" s="69"/>
      <c r="F51" s="69"/>
      <c r="G51" s="69"/>
      <c r="H51" s="69"/>
      <c r="I51" s="69"/>
      <c r="J51" s="69"/>
    </row>
    <row r="52" spans="1:10" ht="20.25" customHeight="1" x14ac:dyDescent="0.35">
      <c r="A52" s="70" t="s">
        <v>0</v>
      </c>
      <c r="B52" s="70" t="s">
        <v>1</v>
      </c>
      <c r="C52" s="72" t="s">
        <v>2</v>
      </c>
      <c r="D52" s="73"/>
      <c r="E52" s="72" t="s">
        <v>3</v>
      </c>
      <c r="F52" s="73"/>
      <c r="G52" s="72" t="s">
        <v>4</v>
      </c>
      <c r="H52" s="73"/>
      <c r="I52" s="70" t="s">
        <v>5</v>
      </c>
      <c r="J52" s="78" t="s">
        <v>6</v>
      </c>
    </row>
    <row r="53" spans="1:10" ht="20.25" customHeight="1" x14ac:dyDescent="0.35">
      <c r="A53" s="71"/>
      <c r="B53" s="71"/>
      <c r="C53" s="74"/>
      <c r="D53" s="75"/>
      <c r="E53" s="76"/>
      <c r="F53" s="77"/>
      <c r="G53" s="76"/>
      <c r="H53" s="77"/>
      <c r="I53" s="71"/>
      <c r="J53" s="79"/>
    </row>
    <row r="54" spans="1:10" ht="21" customHeight="1" x14ac:dyDescent="0.35">
      <c r="A54" s="3">
        <v>6</v>
      </c>
      <c r="B54" s="31" t="s">
        <v>47</v>
      </c>
      <c r="C54" s="85"/>
      <c r="D54" s="85"/>
      <c r="E54" s="85"/>
      <c r="F54" s="85"/>
      <c r="G54" s="86"/>
      <c r="H54" s="87"/>
      <c r="I54" s="21"/>
      <c r="J54" s="22"/>
    </row>
    <row r="55" spans="1:10" ht="21" customHeight="1" x14ac:dyDescent="0.35">
      <c r="A55" s="23"/>
      <c r="B55" s="45" t="s">
        <v>48</v>
      </c>
      <c r="C55" s="88" t="s">
        <v>16</v>
      </c>
      <c r="D55" s="89"/>
      <c r="E55" s="65">
        <v>75000</v>
      </c>
      <c r="F55" s="66"/>
      <c r="G55" s="67">
        <v>37500</v>
      </c>
      <c r="H55" s="68"/>
      <c r="I55" s="25">
        <v>0</v>
      </c>
      <c r="J55" s="6" t="s">
        <v>26</v>
      </c>
    </row>
    <row r="56" spans="1:10" ht="21" customHeight="1" x14ac:dyDescent="0.35">
      <c r="A56" s="14" t="s">
        <v>14</v>
      </c>
      <c r="B56" s="15"/>
      <c r="C56" s="80"/>
      <c r="D56" s="81"/>
      <c r="E56" s="82">
        <f>SUM(E55:F55)</f>
        <v>75000</v>
      </c>
      <c r="F56" s="83"/>
      <c r="G56" s="82">
        <f>SUM(G55:H55)</f>
        <v>37500</v>
      </c>
      <c r="H56" s="84"/>
      <c r="I56" s="16">
        <v>0</v>
      </c>
      <c r="J56" s="30"/>
    </row>
    <row r="57" spans="1:10" ht="21" customHeight="1" x14ac:dyDescent="0.35">
      <c r="A57" s="46"/>
      <c r="B57" s="46" t="s">
        <v>50</v>
      </c>
      <c r="C57" s="61"/>
      <c r="D57" s="62"/>
      <c r="E57" s="63">
        <f>E24+E33+E39+E44+E48+E56</f>
        <v>5781285</v>
      </c>
      <c r="F57" s="64"/>
      <c r="G57" s="63">
        <f>G24+G33+G39+G44+G48+G56</f>
        <v>2782436</v>
      </c>
      <c r="H57" s="64"/>
      <c r="I57" s="47">
        <f>G57*100/E57</f>
        <v>48.12833133118329</v>
      </c>
      <c r="J57" s="48"/>
    </row>
    <row r="58" spans="1:10" ht="21" customHeight="1" x14ac:dyDescent="0.35"/>
    <row r="59" spans="1:10" ht="21" customHeight="1" x14ac:dyDescent="0.55000000000000004">
      <c r="C59" s="52"/>
      <c r="D59" s="53"/>
      <c r="E59" s="54"/>
      <c r="F59" s="54"/>
      <c r="G59" s="54"/>
      <c r="H59" s="54"/>
      <c r="I59" s="52"/>
      <c r="J59" s="52"/>
    </row>
    <row r="60" spans="1:10" ht="21" customHeight="1" x14ac:dyDescent="0.55000000000000004">
      <c r="C60" s="55" t="s">
        <v>52</v>
      </c>
      <c r="D60" s="56"/>
      <c r="E60" s="55" t="s">
        <v>45</v>
      </c>
      <c r="F60" s="56"/>
      <c r="G60" s="56"/>
      <c r="H60" s="57" t="s">
        <v>46</v>
      </c>
      <c r="I60" s="56"/>
      <c r="J60" s="56"/>
    </row>
    <row r="61" spans="1:10" ht="21" customHeight="1" x14ac:dyDescent="0.55000000000000004">
      <c r="C61" s="56"/>
      <c r="D61" s="57" t="s">
        <v>53</v>
      </c>
      <c r="E61" s="58"/>
      <c r="F61" s="58"/>
      <c r="G61" s="58"/>
      <c r="H61" s="58"/>
      <c r="I61" s="57" t="s">
        <v>54</v>
      </c>
      <c r="J61" s="56"/>
    </row>
    <row r="62" spans="1:10" ht="21" customHeight="1" x14ac:dyDescent="0.55000000000000004">
      <c r="C62" s="57"/>
      <c r="D62" s="57" t="s">
        <v>55</v>
      </c>
      <c r="E62" s="57"/>
      <c r="F62" s="57"/>
      <c r="G62" s="57"/>
      <c r="H62" s="59"/>
      <c r="I62" s="57" t="s">
        <v>56</v>
      </c>
      <c r="J62" s="57"/>
    </row>
    <row r="63" spans="1:10" ht="21" customHeight="1" x14ac:dyDescent="0.55000000000000004">
      <c r="C63" s="57"/>
      <c r="D63" s="60">
        <v>244439</v>
      </c>
      <c r="E63" s="55"/>
      <c r="F63" s="57"/>
      <c r="G63" s="55"/>
      <c r="H63" s="57"/>
      <c r="I63" s="60">
        <v>244439</v>
      </c>
      <c r="J63" s="55"/>
    </row>
    <row r="64" spans="1:10" ht="21" customHeight="1" x14ac:dyDescent="0.35">
      <c r="C64" s="29"/>
      <c r="D64" s="50"/>
      <c r="E64" s="49"/>
      <c r="F64" s="29"/>
      <c r="G64" s="49"/>
      <c r="H64" s="29"/>
      <c r="I64" s="50"/>
      <c r="J64" s="49"/>
    </row>
    <row r="65" spans="2:26" ht="21" customHeight="1" x14ac:dyDescent="0.35"/>
    <row r="66" spans="2:26" ht="21" customHeight="1" x14ac:dyDescent="0.35"/>
    <row r="67" spans="2:26" ht="21" customHeight="1" x14ac:dyDescent="0.35">
      <c r="B67" s="51"/>
      <c r="C67" s="51"/>
      <c r="D67" s="51"/>
      <c r="E67" s="51"/>
    </row>
    <row r="68" spans="2:26" ht="21" customHeight="1" x14ac:dyDescent="0.35">
      <c r="B68" s="51"/>
      <c r="C68" s="51"/>
      <c r="D68" s="51"/>
      <c r="E68" s="51"/>
    </row>
    <row r="80" spans="2:26" ht="38.25" customHeight="1" x14ac:dyDescent="0.35">
      <c r="K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</sheetData>
  <mergeCells count="148">
    <mergeCell ref="G6:H6"/>
    <mergeCell ref="C7:D7"/>
    <mergeCell ref="E7:F7"/>
    <mergeCell ref="G7:H7"/>
    <mergeCell ref="B6:F6"/>
    <mergeCell ref="A1:J3"/>
    <mergeCell ref="A4:A5"/>
    <mergeCell ref="B4:B5"/>
    <mergeCell ref="E4:F5"/>
    <mergeCell ref="G4:H5"/>
    <mergeCell ref="I4:I5"/>
    <mergeCell ref="J4:J5"/>
    <mergeCell ref="C4:D5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J27:J28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14:F14"/>
    <mergeCell ref="G14:H14"/>
    <mergeCell ref="C18:D18"/>
    <mergeCell ref="E18:F18"/>
    <mergeCell ref="G18:H18"/>
    <mergeCell ref="C14:D14"/>
    <mergeCell ref="C15:D15"/>
    <mergeCell ref="C16:D16"/>
    <mergeCell ref="C17:D17"/>
    <mergeCell ref="E15:F15"/>
    <mergeCell ref="E16:F16"/>
    <mergeCell ref="E17:F17"/>
    <mergeCell ref="G15:H15"/>
    <mergeCell ref="G16:H16"/>
    <mergeCell ref="G17:H17"/>
    <mergeCell ref="G21:H21"/>
    <mergeCell ref="C31:D31"/>
    <mergeCell ref="E31:F31"/>
    <mergeCell ref="G31:H31"/>
    <mergeCell ref="A27:A28"/>
    <mergeCell ref="B27:B28"/>
    <mergeCell ref="C27:D28"/>
    <mergeCell ref="E27:F28"/>
    <mergeCell ref="G27:H28"/>
    <mergeCell ref="A26:J26"/>
    <mergeCell ref="E22:F22"/>
    <mergeCell ref="G22:H22"/>
    <mergeCell ref="C19:D19"/>
    <mergeCell ref="E19:F19"/>
    <mergeCell ref="G19:H19"/>
    <mergeCell ref="C20:D20"/>
    <mergeCell ref="E20:F20"/>
    <mergeCell ref="G20:H20"/>
    <mergeCell ref="C22:D22"/>
    <mergeCell ref="C21:D21"/>
    <mergeCell ref="E21:F21"/>
    <mergeCell ref="I27:I28"/>
    <mergeCell ref="C32:D32"/>
    <mergeCell ref="E32:F32"/>
    <mergeCell ref="G32:H32"/>
    <mergeCell ref="G23:H23"/>
    <mergeCell ref="C23:D23"/>
    <mergeCell ref="E23:F23"/>
    <mergeCell ref="C24:D24"/>
    <mergeCell ref="E24:F24"/>
    <mergeCell ref="G24:H24"/>
    <mergeCell ref="G29:H29"/>
    <mergeCell ref="E30:F30"/>
    <mergeCell ref="G30:H30"/>
    <mergeCell ref="E29:F29"/>
    <mergeCell ref="B30:C30"/>
    <mergeCell ref="B35:C35"/>
    <mergeCell ref="E35:F35"/>
    <mergeCell ref="G35:H35"/>
    <mergeCell ref="C36:D36"/>
    <mergeCell ref="E36:F36"/>
    <mergeCell ref="G36:H36"/>
    <mergeCell ref="C33:D33"/>
    <mergeCell ref="E33:F33"/>
    <mergeCell ref="G33:H33"/>
    <mergeCell ref="E34:F34"/>
    <mergeCell ref="G34:H34"/>
    <mergeCell ref="C37:D37"/>
    <mergeCell ref="E37:F37"/>
    <mergeCell ref="G37:H37"/>
    <mergeCell ref="C39:D39"/>
    <mergeCell ref="E39:F39"/>
    <mergeCell ref="G39:H39"/>
    <mergeCell ref="C38:D38"/>
    <mergeCell ref="E38:F38"/>
    <mergeCell ref="G38:H38"/>
    <mergeCell ref="C42:D42"/>
    <mergeCell ref="E42:F42"/>
    <mergeCell ref="G42:H42"/>
    <mergeCell ref="C43:D43"/>
    <mergeCell ref="E43:F43"/>
    <mergeCell ref="G43:H43"/>
    <mergeCell ref="E40:F40"/>
    <mergeCell ref="G40:H40"/>
    <mergeCell ref="G41:H41"/>
    <mergeCell ref="B41:F41"/>
    <mergeCell ref="G46:H46"/>
    <mergeCell ref="C47:D47"/>
    <mergeCell ref="E47:F47"/>
    <mergeCell ref="G47:H47"/>
    <mergeCell ref="B46:D46"/>
    <mergeCell ref="E46:F46"/>
    <mergeCell ref="E44:F44"/>
    <mergeCell ref="C44:D44"/>
    <mergeCell ref="G44:H44"/>
    <mergeCell ref="E45:F45"/>
    <mergeCell ref="G45:H45"/>
    <mergeCell ref="C45:D45"/>
    <mergeCell ref="C48:D48"/>
    <mergeCell ref="E48:F48"/>
    <mergeCell ref="G48:H48"/>
    <mergeCell ref="C56:D56"/>
    <mergeCell ref="E56:F56"/>
    <mergeCell ref="G56:H56"/>
    <mergeCell ref="C54:D54"/>
    <mergeCell ref="E54:F54"/>
    <mergeCell ref="G54:H54"/>
    <mergeCell ref="C55:D55"/>
    <mergeCell ref="C57:D57"/>
    <mergeCell ref="E57:F57"/>
    <mergeCell ref="G57:H57"/>
    <mergeCell ref="E55:F55"/>
    <mergeCell ref="G55:H55"/>
    <mergeCell ref="A51:J51"/>
    <mergeCell ref="A52:A53"/>
    <mergeCell ref="B52:B53"/>
    <mergeCell ref="C52:D53"/>
    <mergeCell ref="E52:F53"/>
    <mergeCell ref="G52:H53"/>
    <mergeCell ref="I52:I53"/>
    <mergeCell ref="J52:J53"/>
  </mergeCells>
  <pageMargins left="0.24" right="0.70866141732283472" top="0.31" bottom="0.74803149606299213" header="0" footer="0"/>
  <pageSetup paperSize="9" scale="9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รายงานผลไตรมาส1-2.69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2026-07-21T05:09:06Z</cp:lastPrinted>
  <dcterms:created xsi:type="dcterms:W3CDTF">2024-01-10T07:59:11Z</dcterms:created>
  <dcterms:modified xsi:type="dcterms:W3CDTF">2026-07-21T05:51:32Z</dcterms:modified>
</cp:coreProperties>
</file>